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lipao\Desktop\PDFs e PPts do curso\Quadra Poliesportiva - 2025\"/>
    </mc:Choice>
  </mc:AlternateContent>
  <xr:revisionPtr revIDLastSave="0" documentId="13_ncr:1_{7792D19C-92F0-4E99-B714-00A16A5C9F3C}" xr6:coauthVersionLast="47" xr6:coauthVersionMax="47" xr10:uidLastSave="{00000000-0000-0000-0000-000000000000}"/>
  <bookViews>
    <workbookView xWindow="-120" yWindow="-120" windowWidth="29040" windowHeight="15720" xr2:uid="{F26FC72E-84B9-4E77-90AD-241A5566DB1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S10" i="1" s="1"/>
  <c r="R10" i="1"/>
  <c r="T10" i="1" s="1"/>
  <c r="Q5" i="1"/>
  <c r="S5" i="1" s="1"/>
  <c r="R5" i="1"/>
  <c r="T5" i="1" s="1"/>
  <c r="Q6" i="1"/>
  <c r="S6" i="1" s="1"/>
  <c r="R6" i="1"/>
  <c r="T6" i="1" s="1"/>
  <c r="Q7" i="1"/>
  <c r="S7" i="1" s="1"/>
  <c r="R7" i="1"/>
  <c r="T7" i="1" s="1"/>
  <c r="Q8" i="1"/>
  <c r="S8" i="1" s="1"/>
  <c r="R8" i="1"/>
  <c r="T8" i="1" s="1"/>
  <c r="Q9" i="1"/>
  <c r="S9" i="1" s="1"/>
  <c r="R9" i="1"/>
  <c r="T9" i="1" s="1"/>
  <c r="R4" i="1"/>
  <c r="T4" i="1" s="1"/>
  <c r="Q4" i="1"/>
  <c r="S4" i="1" s="1"/>
  <c r="U10" i="1" l="1"/>
  <c r="U9" i="1"/>
  <c r="U6" i="1"/>
  <c r="U8" i="1"/>
  <c r="U7" i="1"/>
  <c r="U4" i="1"/>
  <c r="U5" i="1"/>
</calcChain>
</file>

<file path=xl/sharedStrings.xml><?xml version="1.0" encoding="utf-8"?>
<sst xmlns="http://schemas.openxmlformats.org/spreadsheetml/2006/main" count="40" uniqueCount="30">
  <si>
    <t>PEÇA</t>
  </si>
  <si>
    <t>BANZO SUPERIOR COBERTURA</t>
  </si>
  <si>
    <t>BANZO INFERIOR COBERTURA</t>
  </si>
  <si>
    <t>DIAGONAIS E MONTANTES COBERTURA</t>
  </si>
  <si>
    <t>BANZO EXTERNO COLUNA</t>
  </si>
  <si>
    <t>BANZO INTERNO COLUNA</t>
  </si>
  <si>
    <t>DIAGONAIS E MONTANTES COLUNA</t>
  </si>
  <si>
    <t>PERFIL</t>
  </si>
  <si>
    <t>U200X50X4,76</t>
  </si>
  <si>
    <t>[ ] 50X25X2,00</t>
  </si>
  <si>
    <t>U 200X75X4,76</t>
  </si>
  <si>
    <t>Lt</t>
  </si>
  <si>
    <t>Lx</t>
  </si>
  <si>
    <t>Ly</t>
  </si>
  <si>
    <t>NtRd</t>
  </si>
  <si>
    <t>NcRd</t>
  </si>
  <si>
    <t>CP+SC+V0(-0,30)</t>
  </si>
  <si>
    <t>Tmax</t>
  </si>
  <si>
    <t>Cmax</t>
  </si>
  <si>
    <t>CP+V0(+0,80)</t>
  </si>
  <si>
    <t>CP+V90(+0,80)</t>
  </si>
  <si>
    <t>CP+SC+V90(-0,30)</t>
  </si>
  <si>
    <t>FINAL</t>
  </si>
  <si>
    <t>Sd/Rd</t>
  </si>
  <si>
    <t>T</t>
  </si>
  <si>
    <t>C</t>
  </si>
  <si>
    <t>MAX</t>
  </si>
  <si>
    <t>DIAGONAL COLUNA/VIGA</t>
  </si>
  <si>
    <t>2LLAM76,2X6,4</t>
  </si>
  <si>
    <t>U200X75X4,76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</si>
</sst>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9" fontId="0" fillId="2" borderId="0" xfId="1" applyFont="1" applyFill="1"/>
    <xf numFmtId="0" fontId="0" fillId="0" borderId="0" xfId="0" applyAlignment="1">
      <alignment horizontal="center"/>
    </xf>
  </cellXfs>
  <cellStyles count="2">
    <cellStyle name="Normal" xfId="0" builtinId="0"/>
    <cellStyle name="Porcentagem" xfId="1" builtinId="5"/>
  </cellStyles>
  <dxfs count="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7E062-DBC2-4C90-B9AB-416704ED00C3}">
  <dimension ref="B2:U10"/>
  <sheetViews>
    <sheetView tabSelected="1" zoomScale="130" zoomScaleNormal="130" workbookViewId="0">
      <selection activeCell="M4" sqref="M4"/>
    </sheetView>
  </sheetViews>
  <sheetFormatPr defaultRowHeight="15" x14ac:dyDescent="0.25"/>
  <cols>
    <col min="2" max="2" width="35.42578125" bestFit="1" customWidth="1"/>
    <col min="3" max="3" width="14.5703125" bestFit="1" customWidth="1"/>
  </cols>
  <sheetData>
    <row r="2" spans="2:21" x14ac:dyDescent="0.25">
      <c r="I2" s="3" t="s">
        <v>16</v>
      </c>
      <c r="J2" s="3"/>
      <c r="K2" s="3" t="s">
        <v>19</v>
      </c>
      <c r="L2" s="3"/>
      <c r="M2" s="3" t="s">
        <v>20</v>
      </c>
      <c r="N2" s="3"/>
      <c r="O2" s="3" t="s">
        <v>21</v>
      </c>
      <c r="P2" s="3"/>
      <c r="Q2" s="3" t="s">
        <v>22</v>
      </c>
      <c r="R2" s="3"/>
      <c r="S2" t="s">
        <v>23</v>
      </c>
    </row>
    <row r="3" spans="2:21" x14ac:dyDescent="0.25">
      <c r="B3" t="s">
        <v>0</v>
      </c>
      <c r="C3" t="s">
        <v>7</v>
      </c>
      <c r="D3" t="s">
        <v>12</v>
      </c>
      <c r="E3" t="s">
        <v>13</v>
      </c>
      <c r="F3" t="s">
        <v>11</v>
      </c>
      <c r="G3" t="s">
        <v>14</v>
      </c>
      <c r="H3" t="s">
        <v>15</v>
      </c>
      <c r="I3" t="s">
        <v>17</v>
      </c>
      <c r="J3" t="s">
        <v>18</v>
      </c>
      <c r="K3" t="s">
        <v>17</v>
      </c>
      <c r="L3" t="s">
        <v>18</v>
      </c>
      <c r="M3" t="s">
        <v>17</v>
      </c>
      <c r="N3" t="s">
        <v>18</v>
      </c>
      <c r="O3" t="s">
        <v>17</v>
      </c>
      <c r="P3" t="s">
        <v>18</v>
      </c>
      <c r="Q3" t="s">
        <v>17</v>
      </c>
      <c r="R3" t="s">
        <v>18</v>
      </c>
      <c r="S3" t="s">
        <v>24</v>
      </c>
      <c r="T3" t="s">
        <v>25</v>
      </c>
      <c r="U3" t="s">
        <v>26</v>
      </c>
    </row>
    <row r="4" spans="2:21" x14ac:dyDescent="0.25">
      <c r="B4" t="s">
        <v>1</v>
      </c>
      <c r="C4" t="s">
        <v>29</v>
      </c>
      <c r="D4">
        <v>504</v>
      </c>
      <c r="E4">
        <v>64</v>
      </c>
      <c r="F4">
        <v>64</v>
      </c>
      <c r="G4">
        <v>360.98</v>
      </c>
      <c r="H4">
        <v>257.67</v>
      </c>
      <c r="I4">
        <v>154</v>
      </c>
      <c r="J4">
        <v>170</v>
      </c>
      <c r="K4">
        <v>308.83999999999997</v>
      </c>
      <c r="L4">
        <v>258</v>
      </c>
      <c r="M4">
        <v>249</v>
      </c>
      <c r="N4">
        <v>211</v>
      </c>
      <c r="O4">
        <v>14</v>
      </c>
      <c r="P4">
        <v>24</v>
      </c>
      <c r="Q4">
        <f>MAX(I4,K4,M4,O4)</f>
        <v>308.83999999999997</v>
      </c>
      <c r="R4">
        <f>MAX(J4,L4,N4,P4)</f>
        <v>258</v>
      </c>
      <c r="S4" s="1">
        <f>Q4/G4</f>
        <v>0.85555986481245483</v>
      </c>
      <c r="T4" s="1">
        <f>R4/H4</f>
        <v>1.0012807078821748</v>
      </c>
      <c r="U4" s="2">
        <f>MAX(S4:T4)</f>
        <v>1.0012807078821748</v>
      </c>
    </row>
    <row r="5" spans="2:21" x14ac:dyDescent="0.25">
      <c r="B5" t="s">
        <v>2</v>
      </c>
      <c r="C5" t="s">
        <v>8</v>
      </c>
      <c r="D5">
        <v>504</v>
      </c>
      <c r="E5">
        <v>64</v>
      </c>
      <c r="F5">
        <v>64</v>
      </c>
      <c r="G5">
        <v>294</v>
      </c>
      <c r="H5">
        <v>214</v>
      </c>
      <c r="I5">
        <v>116</v>
      </c>
      <c r="J5">
        <v>187</v>
      </c>
      <c r="K5">
        <v>332</v>
      </c>
      <c r="L5">
        <v>210</v>
      </c>
      <c r="M5">
        <v>254</v>
      </c>
      <c r="N5">
        <v>171</v>
      </c>
      <c r="O5">
        <v>14</v>
      </c>
      <c r="P5">
        <v>15</v>
      </c>
      <c r="Q5">
        <f t="shared" ref="Q5:Q10" si="0">MAX(I5,K5,M5,O5)</f>
        <v>332</v>
      </c>
      <c r="R5">
        <f t="shared" ref="R5:R10" si="1">MAX(J5,L5,N5,P5)</f>
        <v>210</v>
      </c>
      <c r="S5" s="1">
        <f t="shared" ref="S5:S10" si="2">Q5/G5</f>
        <v>1.129251700680272</v>
      </c>
      <c r="T5" s="1">
        <f t="shared" ref="T5:T10" si="3">R5/H5</f>
        <v>0.98130841121495327</v>
      </c>
      <c r="U5" s="2">
        <f t="shared" ref="U5:U10" si="4">MAX(S5:T5)</f>
        <v>1.129251700680272</v>
      </c>
    </row>
    <row r="6" spans="2:21" x14ac:dyDescent="0.25">
      <c r="B6" t="s">
        <v>3</v>
      </c>
      <c r="C6" t="s">
        <v>9</v>
      </c>
      <c r="D6">
        <v>96</v>
      </c>
      <c r="E6">
        <v>96</v>
      </c>
      <c r="F6">
        <v>96</v>
      </c>
      <c r="G6">
        <v>81.5</v>
      </c>
      <c r="H6">
        <v>74.400000000000006</v>
      </c>
      <c r="I6">
        <v>59</v>
      </c>
      <c r="J6">
        <v>53</v>
      </c>
      <c r="K6">
        <v>94</v>
      </c>
      <c r="L6">
        <v>93</v>
      </c>
      <c r="M6">
        <v>88</v>
      </c>
      <c r="N6">
        <v>92</v>
      </c>
      <c r="O6">
        <v>17</v>
      </c>
      <c r="P6">
        <v>10.4</v>
      </c>
      <c r="Q6">
        <f t="shared" si="0"/>
        <v>94</v>
      </c>
      <c r="R6">
        <f t="shared" si="1"/>
        <v>93</v>
      </c>
      <c r="S6" s="1">
        <f t="shared" si="2"/>
        <v>1.1533742331288344</v>
      </c>
      <c r="T6" s="1">
        <f t="shared" si="3"/>
        <v>1.25</v>
      </c>
      <c r="U6" s="2">
        <f t="shared" si="4"/>
        <v>1.25</v>
      </c>
    </row>
    <row r="7" spans="2:21" x14ac:dyDescent="0.25">
      <c r="B7" t="s">
        <v>4</v>
      </c>
      <c r="C7" t="s">
        <v>10</v>
      </c>
      <c r="D7">
        <v>402</v>
      </c>
      <c r="E7">
        <v>120</v>
      </c>
      <c r="F7">
        <v>120</v>
      </c>
      <c r="G7">
        <v>346.5</v>
      </c>
      <c r="H7">
        <v>261.60000000000002</v>
      </c>
      <c r="I7">
        <v>179</v>
      </c>
      <c r="J7">
        <v>227</v>
      </c>
      <c r="K7">
        <v>375</v>
      </c>
      <c r="L7">
        <v>298</v>
      </c>
      <c r="M7">
        <v>245</v>
      </c>
      <c r="N7">
        <v>284</v>
      </c>
      <c r="O7">
        <v>80.7</v>
      </c>
      <c r="P7">
        <v>53.2</v>
      </c>
      <c r="Q7">
        <f t="shared" si="0"/>
        <v>375</v>
      </c>
      <c r="R7">
        <f t="shared" si="1"/>
        <v>298</v>
      </c>
      <c r="S7" s="1">
        <f t="shared" si="2"/>
        <v>1.0822510822510822</v>
      </c>
      <c r="T7" s="1">
        <f t="shared" si="3"/>
        <v>1.1391437308868499</v>
      </c>
      <c r="U7" s="2">
        <f t="shared" si="4"/>
        <v>1.1391437308868499</v>
      </c>
    </row>
    <row r="8" spans="2:21" x14ac:dyDescent="0.25">
      <c r="B8" t="s">
        <v>5</v>
      </c>
      <c r="C8" t="s">
        <v>10</v>
      </c>
      <c r="D8">
        <v>402</v>
      </c>
      <c r="E8">
        <v>120</v>
      </c>
      <c r="F8">
        <v>120</v>
      </c>
      <c r="G8">
        <v>346.5</v>
      </c>
      <c r="H8">
        <v>261.60000000000002</v>
      </c>
      <c r="I8">
        <v>129</v>
      </c>
      <c r="J8">
        <v>190</v>
      </c>
      <c r="K8">
        <v>326</v>
      </c>
      <c r="L8">
        <v>200.3</v>
      </c>
      <c r="M8">
        <v>276</v>
      </c>
      <c r="N8">
        <v>221</v>
      </c>
      <c r="O8">
        <v>42</v>
      </c>
      <c r="P8">
        <v>52</v>
      </c>
      <c r="Q8">
        <f t="shared" si="0"/>
        <v>326</v>
      </c>
      <c r="R8">
        <f t="shared" si="1"/>
        <v>221</v>
      </c>
      <c r="S8" s="1">
        <f t="shared" si="2"/>
        <v>0.9408369408369408</v>
      </c>
      <c r="T8" s="1">
        <f t="shared" si="3"/>
        <v>0.84480122324159013</v>
      </c>
      <c r="U8" s="2">
        <f t="shared" si="4"/>
        <v>0.9408369408369408</v>
      </c>
    </row>
    <row r="9" spans="2:21" x14ac:dyDescent="0.25">
      <c r="B9" t="s">
        <v>6</v>
      </c>
      <c r="C9" t="s">
        <v>9</v>
      </c>
      <c r="D9">
        <v>83</v>
      </c>
      <c r="E9">
        <v>83</v>
      </c>
      <c r="F9">
        <v>83</v>
      </c>
      <c r="G9">
        <v>81.5</v>
      </c>
      <c r="H9">
        <v>77</v>
      </c>
      <c r="I9">
        <v>74.7</v>
      </c>
      <c r="J9">
        <v>76.099999999999994</v>
      </c>
      <c r="K9">
        <v>127.4</v>
      </c>
      <c r="L9">
        <v>124</v>
      </c>
      <c r="M9">
        <v>119</v>
      </c>
      <c r="N9">
        <v>117</v>
      </c>
      <c r="O9">
        <v>22</v>
      </c>
      <c r="P9">
        <v>22</v>
      </c>
      <c r="Q9">
        <f t="shared" si="0"/>
        <v>127.4</v>
      </c>
      <c r="R9">
        <f t="shared" si="1"/>
        <v>124</v>
      </c>
      <c r="S9" s="1">
        <f t="shared" si="2"/>
        <v>1.5631901840490798</v>
      </c>
      <c r="T9" s="1">
        <f t="shared" si="3"/>
        <v>1.6103896103896105</v>
      </c>
      <c r="U9" s="2">
        <f t="shared" si="4"/>
        <v>1.6103896103896105</v>
      </c>
    </row>
    <row r="10" spans="2:21" x14ac:dyDescent="0.25">
      <c r="B10" t="s">
        <v>27</v>
      </c>
      <c r="C10" t="s">
        <v>28</v>
      </c>
      <c r="D10">
        <v>85</v>
      </c>
      <c r="E10">
        <v>85</v>
      </c>
      <c r="F10">
        <v>85</v>
      </c>
      <c r="G10">
        <v>418</v>
      </c>
      <c r="H10">
        <v>361</v>
      </c>
      <c r="I10">
        <v>0</v>
      </c>
      <c r="J10">
        <v>158</v>
      </c>
      <c r="K10">
        <v>276</v>
      </c>
      <c r="L10">
        <v>0</v>
      </c>
      <c r="M10">
        <v>204</v>
      </c>
      <c r="N10">
        <v>0</v>
      </c>
      <c r="O10">
        <v>26.2</v>
      </c>
      <c r="P10">
        <v>13.3</v>
      </c>
      <c r="Q10">
        <f t="shared" si="0"/>
        <v>276</v>
      </c>
      <c r="R10">
        <f t="shared" si="1"/>
        <v>158</v>
      </c>
      <c r="S10" s="1">
        <f t="shared" si="2"/>
        <v>0.66028708133971292</v>
      </c>
      <c r="T10" s="1">
        <f t="shared" si="3"/>
        <v>0.4376731301939058</v>
      </c>
      <c r="U10" s="2">
        <f t="shared" si="4"/>
        <v>0.66028708133971292</v>
      </c>
    </row>
  </sheetData>
  <mergeCells count="5">
    <mergeCell ref="I2:J2"/>
    <mergeCell ref="K2:L2"/>
    <mergeCell ref="M2:N2"/>
    <mergeCell ref="O2:P2"/>
    <mergeCell ref="Q2:R2"/>
  </mergeCells>
  <conditionalFormatting sqref="S4:T10">
    <cfRule type="cellIs" dxfId="1" priority="5" operator="lessThanOrEqual">
      <formula>1</formula>
    </cfRule>
    <cfRule type="cellIs" dxfId="0" priority="6" operator="greaterThan">
      <formula>1</formula>
    </cfRule>
  </conditionalFormatting>
  <conditionalFormatting sqref="U4:U10">
    <cfRule type="dataBar" priority="1">
      <dataBar>
        <cfvo type="num" val="0"/>
        <cfvo type="num" val="1"/>
        <color rgb="FFFF555A"/>
      </dataBar>
      <extLst>
        <ext xmlns:x14="http://schemas.microsoft.com/office/spreadsheetml/2009/9/main" uri="{B025F937-C7B1-47D3-B67F-A62EFF666E3E}">
          <x14:id>{F41F15F1-DB88-484C-BDCF-B84B052EA2F5}</x14:id>
        </ext>
      </extLst>
    </cfRule>
  </conditionalFormatting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1F15F1-DB88-484C-BDCF-B84B052EA2F5}">
            <x14:dataBar minLength="0" maxLength="100" border="1" gradient="0" negativeBarBorderColorSameAsPositive="0">
              <x14:cfvo type="num">
                <xm:f>0</xm:f>
              </x14:cfvo>
              <x14:cfvo type="num">
                <xm:f>1</xm:f>
              </x14:cfvo>
              <x14:borderColor theme="1"/>
              <x14:negativeFillColor rgb="FFFF0000"/>
              <x14:negativeBorderColor rgb="FFFF0000"/>
              <x14:axisColor rgb="FF000000"/>
            </x14:dataBar>
          </x14:cfRule>
          <xm:sqref>U4:U10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jacob</dc:creator>
  <cp:lastModifiedBy>Felipe jacob</cp:lastModifiedBy>
  <dcterms:created xsi:type="dcterms:W3CDTF">2025-06-27T00:34:34Z</dcterms:created>
  <dcterms:modified xsi:type="dcterms:W3CDTF">2025-07-03T22:47:02Z</dcterms:modified>
</cp:coreProperties>
</file>